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'Comptant'!$B$1:$I$39</definedName>
    <definedName name="_xlnm.Print_Area" localSheetId="2">'Produits dérivés'!$B$1:$AC$13</definedName>
  </definedNames>
  <calcPr fullCalcOnLoad="1"/>
</workbook>
</file>

<file path=xl/sharedStrings.xml><?xml version="1.0" encoding="utf-8"?>
<sst xmlns="http://schemas.openxmlformats.org/spreadsheetml/2006/main" count="175" uniqueCount="62">
  <si>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</si>
  <si>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</si>
  <si>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</si>
  <si>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</si>
  <si>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</si>
  <si>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</si>
  <si>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</si>
  <si>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</si>
  <si>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</si>
  <si>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</si>
  <si>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</si>
  <si>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</si>
  <si>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</si>
  <si>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</si>
  <si>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</si>
  <si>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</si>
  <si>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</si>
  <si>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</si>
  <si>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</si>
  <si>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</si>
  <si>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</si>
  <si>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</si>
  <si>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</si>
  <si>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</si>
  <si>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</si>
  <si>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</si>
  <si>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</si>
  <si>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</si>
  <si>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</si>
  <si>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</si>
  <si>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</si>
  <si>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</si>
  <si>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</si>
  <si>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</si>
  <si>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</si>
  <si>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</si>
  <si>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</si>
  <si>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</si>
  <si>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</si>
  <si>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</si>
  <si>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</si>
  <si>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</si>
  <si>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</si>
  <si>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</si>
  <si>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</si>
  <si>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</si>
  <si>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</si>
  <si>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</si>
  <si>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</si>
  <si>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</si>
  <si>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</si>
  <si>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</si>
  <si>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</si>
  <si>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</si>
  <si>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</si>
  <si>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</si>
  <si>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</si>
  <si>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</si>
  <si>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solde net : A - V</t>
  </si>
  <si>
    <t xml:space="preserve">progr, de rachat </t>
  </si>
  <si>
    <t>MAI 2009</t>
  </si>
  <si>
    <t>91501 / 3,599 %</t>
  </si>
</sst>
</file>

<file path=xl/styles.xml><?xml version="1.0" encoding="utf-8"?>
<styleSheet xmlns="http://schemas.openxmlformats.org/spreadsheetml/2006/main">
  <numFmts count="1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4">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7"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7">
      <selection activeCell="B7" sqref="B7:L7"/>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6" t="s">
        <v>0</v>
      </c>
      <c r="C1" s="47"/>
      <c r="D1" s="47"/>
      <c r="E1" s="47"/>
      <c r="F1" s="47"/>
      <c r="G1" s="47"/>
      <c r="H1" s="47"/>
      <c r="I1" s="47"/>
      <c r="J1" s="47"/>
      <c r="K1" s="47"/>
      <c r="L1" s="48"/>
    </row>
    <row r="2" spans="2:12" s="10" customFormat="1" ht="19.5" customHeight="1" thickBot="1">
      <c r="B2" s="8"/>
      <c r="C2" s="9"/>
      <c r="D2" s="9"/>
      <c r="E2" s="9"/>
      <c r="F2" s="9"/>
      <c r="G2" s="9"/>
      <c r="H2" s="9"/>
      <c r="I2" s="9"/>
      <c r="J2" s="9"/>
      <c r="K2" s="9"/>
      <c r="L2" s="9"/>
    </row>
    <row r="3" spans="2:12" ht="15.75" thickBot="1">
      <c r="B3" s="1" t="s">
        <v>2</v>
      </c>
      <c r="C3" s="1"/>
      <c r="D3" s="1"/>
      <c r="E3" s="52" t="s">
        <v>51</v>
      </c>
      <c r="F3" s="53"/>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49" t="s">
        <v>22</v>
      </c>
      <c r="C7" s="50"/>
      <c r="D7" s="50"/>
      <c r="E7" s="50"/>
      <c r="F7" s="50"/>
      <c r="G7" s="50"/>
      <c r="H7" s="50"/>
      <c r="I7" s="50"/>
      <c r="J7" s="50"/>
      <c r="K7" s="50"/>
      <c r="L7" s="51"/>
    </row>
    <row r="8" spans="2:12" s="5" customFormat="1" ht="12" customHeight="1" thickBot="1">
      <c r="B8" s="14"/>
      <c r="C8" s="15"/>
      <c r="D8" s="15"/>
      <c r="E8" s="15"/>
      <c r="F8" s="15"/>
      <c r="G8" s="15"/>
      <c r="H8" s="15"/>
      <c r="I8" s="15"/>
      <c r="J8" s="15"/>
      <c r="K8" s="15"/>
      <c r="L8" s="15"/>
    </row>
    <row r="9" spans="2:12" ht="15.75" customHeight="1" thickBot="1">
      <c r="B9" s="1" t="s">
        <v>20</v>
      </c>
      <c r="C9" s="1"/>
      <c r="D9" s="52" t="s">
        <v>60</v>
      </c>
      <c r="E9" s="53"/>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4" t="s">
        <v>30</v>
      </c>
      <c r="C11" s="45"/>
      <c r="D11" s="45"/>
      <c r="E11" s="45"/>
      <c r="F11" s="45"/>
      <c r="G11" s="45"/>
      <c r="H11" s="45"/>
      <c r="I11" s="45"/>
      <c r="J11" s="45"/>
      <c r="K11" s="45"/>
      <c r="L11" s="45"/>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87139</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330+7062</f>
        <v>7392</v>
      </c>
      <c r="K18" s="1"/>
      <c r="L18" s="1"/>
    </row>
    <row r="19" spans="2:12" ht="15.75" thickBot="1">
      <c r="B19" s="1" t="s">
        <v>9</v>
      </c>
      <c r="C19" s="1"/>
      <c r="D19" s="1"/>
      <c r="E19" s="1"/>
      <c r="F19" s="1"/>
      <c r="G19" s="1"/>
      <c r="H19" s="1"/>
      <c r="I19" s="1"/>
      <c r="J19" s="27">
        <v>3030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f>
        <v>109187</v>
      </c>
      <c r="K24" s="1"/>
      <c r="L24" s="1"/>
    </row>
    <row r="25" spans="2:12" ht="15.75" thickBot="1">
      <c r="B25" s="1" t="s">
        <v>12</v>
      </c>
      <c r="C25" s="1"/>
      <c r="D25" s="1"/>
      <c r="E25" s="1"/>
      <c r="F25" s="1"/>
      <c r="G25" s="1"/>
      <c r="H25" s="1"/>
      <c r="I25" s="1"/>
      <c r="J25" s="27">
        <f>116+408+385+143+165+643+635+2183+477+351+849+166+492+76+585+915+131+669+223+160+481+2567+793+2627+3030</f>
        <v>19270</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10*91501</f>
        <v>915010</v>
      </c>
      <c r="K29" s="1"/>
      <c r="L29" s="1"/>
    </row>
    <row r="30" spans="2:12" ht="15.75" thickBot="1">
      <c r="B30" s="1" t="s">
        <v>27</v>
      </c>
      <c r="C30" s="1"/>
      <c r="D30" s="1"/>
      <c r="E30" s="1"/>
      <c r="F30" s="1"/>
      <c r="G30" s="1"/>
      <c r="H30" s="1"/>
      <c r="I30" s="1"/>
      <c r="J30" s="30">
        <f>26*91501</f>
        <v>2379026</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1">
      <selection activeCell="A1" sqref="A1:A16384"/>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6" t="s">
        <v>32</v>
      </c>
      <c r="C1" s="57"/>
      <c r="D1" s="57"/>
      <c r="E1" s="57"/>
      <c r="F1" s="57"/>
      <c r="G1" s="57"/>
      <c r="H1" s="57"/>
      <c r="I1" s="57"/>
      <c r="J1" s="36"/>
    </row>
    <row r="2" spans="2:9" s="4" customFormat="1" ht="27" customHeight="1">
      <c r="B2" s="54" t="s">
        <v>31</v>
      </c>
      <c r="C2" s="55"/>
      <c r="D2" s="55"/>
      <c r="E2" s="55"/>
      <c r="F2" s="55"/>
      <c r="G2" s="55"/>
      <c r="H2" s="55"/>
      <c r="I2" s="55"/>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58" t="s">
        <v>37</v>
      </c>
      <c r="C5" s="59"/>
      <c r="D5" s="59"/>
      <c r="E5" s="59"/>
      <c r="F5" s="59"/>
      <c r="G5" s="59"/>
      <c r="H5" s="59"/>
      <c r="I5" s="60"/>
    </row>
    <row r="6" spans="2:9" ht="14.25">
      <c r="B6" s="32"/>
      <c r="C6" s="33"/>
      <c r="D6" s="33"/>
      <c r="E6" s="33"/>
      <c r="F6" s="33"/>
      <c r="G6" s="33"/>
      <c r="H6" s="33"/>
      <c r="I6" s="33"/>
    </row>
    <row r="7" spans="2:9" ht="14.25">
      <c r="B7" s="35">
        <v>39937</v>
      </c>
      <c r="C7" s="34" t="s">
        <v>54</v>
      </c>
      <c r="D7" s="34" t="s">
        <v>52</v>
      </c>
      <c r="E7" s="34">
        <v>-300</v>
      </c>
      <c r="F7" s="34">
        <f>+E7</f>
        <v>-300</v>
      </c>
      <c r="G7" s="34">
        <v>21.97</v>
      </c>
      <c r="H7" s="34">
        <f>+F7*G7</f>
        <v>-6591</v>
      </c>
      <c r="I7" s="34" t="s">
        <v>55</v>
      </c>
    </row>
    <row r="8" spans="2:9" ht="14.25">
      <c r="B8" s="35">
        <v>39938</v>
      </c>
      <c r="C8" s="34" t="s">
        <v>54</v>
      </c>
      <c r="D8" s="34" t="s">
        <v>52</v>
      </c>
      <c r="E8" s="34">
        <v>-100</v>
      </c>
      <c r="F8" s="34">
        <f aca="true" t="shared" si="0" ref="F8:F21">+E8</f>
        <v>-100</v>
      </c>
      <c r="G8" s="34">
        <v>22.3</v>
      </c>
      <c r="H8" s="34">
        <f aca="true" t="shared" si="1" ref="H8:H21">+F8*G8</f>
        <v>-2230</v>
      </c>
      <c r="I8" s="34" t="s">
        <v>55</v>
      </c>
    </row>
    <row r="9" spans="2:9" ht="14.25">
      <c r="B9" s="35">
        <v>39939</v>
      </c>
      <c r="C9" s="34" t="s">
        <v>54</v>
      </c>
      <c r="D9" s="34" t="s">
        <v>52</v>
      </c>
      <c r="E9" s="34">
        <v>-430</v>
      </c>
      <c r="F9" s="34">
        <f t="shared" si="0"/>
        <v>-430</v>
      </c>
      <c r="G9" s="34">
        <v>22.88</v>
      </c>
      <c r="H9" s="34">
        <f t="shared" si="1"/>
        <v>-9838.4</v>
      </c>
      <c r="I9" s="34" t="s">
        <v>55</v>
      </c>
    </row>
    <row r="10" spans="2:9" ht="14.25">
      <c r="B10" s="35">
        <v>39940</v>
      </c>
      <c r="C10" s="34" t="s">
        <v>54</v>
      </c>
      <c r="D10" s="34" t="s">
        <v>52</v>
      </c>
      <c r="E10" s="34">
        <v>-50</v>
      </c>
      <c r="F10" s="34">
        <f t="shared" si="0"/>
        <v>-50</v>
      </c>
      <c r="G10" s="34">
        <v>23</v>
      </c>
      <c r="H10" s="34">
        <f t="shared" si="1"/>
        <v>-1150</v>
      </c>
      <c r="I10" s="34" t="s">
        <v>55</v>
      </c>
    </row>
    <row r="11" spans="2:9" ht="14.25">
      <c r="B11" s="35">
        <v>39944</v>
      </c>
      <c r="C11" s="34" t="s">
        <v>54</v>
      </c>
      <c r="D11" s="34" t="s">
        <v>50</v>
      </c>
      <c r="E11" s="34">
        <v>100</v>
      </c>
      <c r="F11" s="34">
        <f t="shared" si="0"/>
        <v>100</v>
      </c>
      <c r="G11" s="34">
        <v>22.5</v>
      </c>
      <c r="H11" s="34">
        <f t="shared" si="1"/>
        <v>2250</v>
      </c>
      <c r="I11" s="34" t="s">
        <v>55</v>
      </c>
    </row>
    <row r="12" spans="2:9" ht="14.25">
      <c r="B12" s="35">
        <v>39945</v>
      </c>
      <c r="C12" s="34" t="s">
        <v>54</v>
      </c>
      <c r="D12" s="34" t="s">
        <v>50</v>
      </c>
      <c r="E12" s="34">
        <v>140</v>
      </c>
      <c r="F12" s="34">
        <f t="shared" si="0"/>
        <v>140</v>
      </c>
      <c r="G12" s="34">
        <v>22.2</v>
      </c>
      <c r="H12" s="34">
        <f t="shared" si="1"/>
        <v>3108</v>
      </c>
      <c r="I12" s="34" t="s">
        <v>55</v>
      </c>
    </row>
    <row r="13" spans="2:9" ht="14.25">
      <c r="B13" s="35">
        <v>39947</v>
      </c>
      <c r="C13" s="34" t="s">
        <v>54</v>
      </c>
      <c r="D13" s="34" t="s">
        <v>50</v>
      </c>
      <c r="E13" s="34">
        <v>60</v>
      </c>
      <c r="F13" s="34">
        <f t="shared" si="0"/>
        <v>60</v>
      </c>
      <c r="G13" s="34">
        <v>22.2</v>
      </c>
      <c r="H13" s="34">
        <f t="shared" si="1"/>
        <v>1332</v>
      </c>
      <c r="I13" s="34" t="s">
        <v>55</v>
      </c>
    </row>
    <row r="14" spans="2:9" ht="14.25">
      <c r="B14" s="35">
        <v>39948</v>
      </c>
      <c r="C14" s="34" t="s">
        <v>54</v>
      </c>
      <c r="D14" s="34" t="s">
        <v>50</v>
      </c>
      <c r="E14" s="34">
        <v>30</v>
      </c>
      <c r="F14" s="34">
        <f t="shared" si="0"/>
        <v>30</v>
      </c>
      <c r="G14" s="34">
        <v>22</v>
      </c>
      <c r="H14" s="34">
        <f t="shared" si="1"/>
        <v>660</v>
      </c>
      <c r="I14" s="34" t="s">
        <v>55</v>
      </c>
    </row>
    <row r="15" spans="2:9" ht="14.25">
      <c r="B15" s="35">
        <v>39951</v>
      </c>
      <c r="C15" s="34" t="s">
        <v>54</v>
      </c>
      <c r="D15" s="34" t="s">
        <v>52</v>
      </c>
      <c r="E15" s="34">
        <v>-300</v>
      </c>
      <c r="F15" s="34">
        <f t="shared" si="0"/>
        <v>-300</v>
      </c>
      <c r="G15" s="34">
        <v>22.9</v>
      </c>
      <c r="H15" s="34">
        <f t="shared" si="1"/>
        <v>-6870</v>
      </c>
      <c r="I15" s="34" t="s">
        <v>55</v>
      </c>
    </row>
    <row r="16" spans="2:9" ht="14.25">
      <c r="B16" s="35">
        <v>39952</v>
      </c>
      <c r="C16" s="34" t="s">
        <v>54</v>
      </c>
      <c r="D16" s="34" t="s">
        <v>52</v>
      </c>
      <c r="E16" s="34">
        <v>-400</v>
      </c>
      <c r="F16" s="34">
        <f t="shared" si="0"/>
        <v>-400</v>
      </c>
      <c r="G16" s="34">
        <v>23.22</v>
      </c>
      <c r="H16" s="34">
        <f t="shared" si="1"/>
        <v>-9288</v>
      </c>
      <c r="I16" s="34" t="s">
        <v>55</v>
      </c>
    </row>
    <row r="17" spans="2:9" ht="14.25">
      <c r="B17" s="35">
        <v>39954</v>
      </c>
      <c r="C17" s="34" t="s">
        <v>54</v>
      </c>
      <c r="D17" s="34" t="s">
        <v>52</v>
      </c>
      <c r="E17" s="34">
        <v>-100</v>
      </c>
      <c r="F17" s="34">
        <f t="shared" si="0"/>
        <v>-100</v>
      </c>
      <c r="G17" s="34">
        <v>23.4</v>
      </c>
      <c r="H17" s="34">
        <f t="shared" si="1"/>
        <v>-2340</v>
      </c>
      <c r="I17" s="34" t="s">
        <v>55</v>
      </c>
    </row>
    <row r="18" spans="2:9" ht="14.25">
      <c r="B18" s="35">
        <v>39955</v>
      </c>
      <c r="C18" s="34" t="s">
        <v>54</v>
      </c>
      <c r="D18" s="34" t="s">
        <v>52</v>
      </c>
      <c r="E18" s="34">
        <v>-250</v>
      </c>
      <c r="F18" s="34">
        <f t="shared" si="0"/>
        <v>-250</v>
      </c>
      <c r="G18" s="34">
        <v>23.92</v>
      </c>
      <c r="H18" s="34">
        <f t="shared" si="1"/>
        <v>-5980</v>
      </c>
      <c r="I18" s="34" t="s">
        <v>55</v>
      </c>
    </row>
    <row r="19" spans="2:9" ht="14.25">
      <c r="B19" s="35">
        <v>39958</v>
      </c>
      <c r="C19" s="34" t="s">
        <v>54</v>
      </c>
      <c r="D19" s="34" t="s">
        <v>52</v>
      </c>
      <c r="E19" s="34">
        <v>-700</v>
      </c>
      <c r="F19" s="34">
        <f t="shared" si="0"/>
        <v>-700</v>
      </c>
      <c r="G19" s="34">
        <v>24.97</v>
      </c>
      <c r="H19" s="34">
        <f t="shared" si="1"/>
        <v>-17479</v>
      </c>
      <c r="I19" s="34" t="s">
        <v>55</v>
      </c>
    </row>
    <row r="20" spans="2:9" ht="14.25">
      <c r="B20" s="35">
        <v>39960</v>
      </c>
      <c r="C20" s="34" t="s">
        <v>54</v>
      </c>
      <c r="D20" s="34" t="s">
        <v>52</v>
      </c>
      <c r="E20" s="34">
        <v>-100</v>
      </c>
      <c r="F20" s="34">
        <f t="shared" si="0"/>
        <v>-100</v>
      </c>
      <c r="G20" s="34">
        <v>25.3</v>
      </c>
      <c r="H20" s="34">
        <f t="shared" si="1"/>
        <v>-2530</v>
      </c>
      <c r="I20" s="34" t="s">
        <v>55</v>
      </c>
    </row>
    <row r="21" spans="2:9" ht="14.25">
      <c r="B21" s="35">
        <v>39961</v>
      </c>
      <c r="C21" s="34" t="s">
        <v>54</v>
      </c>
      <c r="D21" s="34" t="s">
        <v>52</v>
      </c>
      <c r="E21" s="34">
        <v>-300</v>
      </c>
      <c r="F21" s="34">
        <f t="shared" si="0"/>
        <v>-300</v>
      </c>
      <c r="G21" s="34">
        <v>28.01</v>
      </c>
      <c r="H21" s="34">
        <f t="shared" si="1"/>
        <v>-8403</v>
      </c>
      <c r="I21" s="34" t="s">
        <v>55</v>
      </c>
    </row>
    <row r="22" spans="2:9" ht="14.25">
      <c r="B22" s="35"/>
      <c r="C22" s="34"/>
      <c r="D22" s="34"/>
      <c r="E22" s="34"/>
      <c r="F22" s="34"/>
      <c r="G22" s="34"/>
      <c r="H22" s="34"/>
      <c r="I22" s="34"/>
    </row>
    <row r="23" spans="2:9" ht="14.25">
      <c r="B23" s="35"/>
      <c r="C23" s="34"/>
      <c r="D23" s="34"/>
      <c r="E23" s="34"/>
      <c r="F23" s="34"/>
      <c r="G23" s="34"/>
      <c r="H23" s="34"/>
      <c r="I23" s="34"/>
    </row>
    <row r="24" spans="2:9" ht="14.25">
      <c r="B24" s="35"/>
      <c r="C24" s="34" t="s">
        <v>53</v>
      </c>
      <c r="D24" s="34"/>
      <c r="E24" s="34">
        <f>SUM(E7:E23)</f>
        <v>-2700</v>
      </c>
      <c r="F24" s="34"/>
      <c r="G24" s="34"/>
      <c r="H24" s="34"/>
      <c r="I24" s="34"/>
    </row>
    <row r="25" spans="2:9" ht="14.25">
      <c r="B25" s="35"/>
      <c r="C25" s="34"/>
      <c r="D25" s="34"/>
      <c r="E25" s="34"/>
      <c r="F25" s="34"/>
      <c r="G25" s="34"/>
      <c r="H25" s="34"/>
      <c r="I25" s="34"/>
    </row>
    <row r="26" spans="2:9" ht="14.25">
      <c r="B26" s="35">
        <v>39937</v>
      </c>
      <c r="C26" s="34" t="s">
        <v>54</v>
      </c>
      <c r="D26" s="34" t="s">
        <v>50</v>
      </c>
      <c r="E26" s="34">
        <v>420</v>
      </c>
      <c r="F26" s="34">
        <f>+E26</f>
        <v>420</v>
      </c>
      <c r="G26" s="34">
        <v>22</v>
      </c>
      <c r="H26" s="34">
        <f>G26*F26</f>
        <v>9240</v>
      </c>
      <c r="I26" s="34" t="s">
        <v>56</v>
      </c>
    </row>
    <row r="27" spans="2:9" ht="14.25">
      <c r="B27" s="35">
        <v>39938</v>
      </c>
      <c r="C27" s="34" t="s">
        <v>54</v>
      </c>
      <c r="D27" s="34" t="s">
        <v>50</v>
      </c>
      <c r="E27" s="34">
        <v>430</v>
      </c>
      <c r="F27" s="34">
        <f aca="true" t="shared" si="2" ref="F27:F43">+E27</f>
        <v>430</v>
      </c>
      <c r="G27" s="34">
        <v>22.28</v>
      </c>
      <c r="H27" s="34">
        <f aca="true" t="shared" si="3" ref="H27:H43">G27*F27</f>
        <v>9580.4</v>
      </c>
      <c r="I27" s="34" t="s">
        <v>56</v>
      </c>
    </row>
    <row r="28" spans="2:9" ht="14.25">
      <c r="B28" s="35">
        <v>39939</v>
      </c>
      <c r="C28" s="34" t="s">
        <v>54</v>
      </c>
      <c r="D28" s="34" t="s">
        <v>50</v>
      </c>
      <c r="E28" s="34">
        <v>220</v>
      </c>
      <c r="F28" s="34">
        <f t="shared" si="2"/>
        <v>220</v>
      </c>
      <c r="G28" s="34">
        <v>22.48</v>
      </c>
      <c r="H28" s="34">
        <f t="shared" si="3"/>
        <v>4945.6</v>
      </c>
      <c r="I28" s="34" t="s">
        <v>59</v>
      </c>
    </row>
    <row r="29" spans="2:9" ht="14.25">
      <c r="B29" s="35">
        <v>39940</v>
      </c>
      <c r="C29" s="34" t="s">
        <v>54</v>
      </c>
      <c r="D29" s="34" t="s">
        <v>50</v>
      </c>
      <c r="E29" s="34">
        <v>400</v>
      </c>
      <c r="F29" s="34">
        <f t="shared" si="2"/>
        <v>400</v>
      </c>
      <c r="G29" s="34">
        <v>22.975</v>
      </c>
      <c r="H29" s="34">
        <f t="shared" si="3"/>
        <v>9190</v>
      </c>
      <c r="I29" s="34" t="s">
        <v>56</v>
      </c>
    </row>
    <row r="30" spans="2:9" ht="14.25">
      <c r="B30" s="35">
        <v>39941</v>
      </c>
      <c r="C30" s="34" t="s">
        <v>54</v>
      </c>
      <c r="D30" s="34" t="s">
        <v>50</v>
      </c>
      <c r="E30" s="34">
        <v>380</v>
      </c>
      <c r="F30" s="34">
        <f t="shared" si="2"/>
        <v>380</v>
      </c>
      <c r="G30" s="34">
        <v>22.94</v>
      </c>
      <c r="H30" s="34">
        <f t="shared" si="3"/>
        <v>8717.2</v>
      </c>
      <c r="I30" s="34" t="s">
        <v>56</v>
      </c>
    </row>
    <row r="31" spans="2:9" ht="14.25">
      <c r="B31" s="35">
        <v>39944</v>
      </c>
      <c r="C31" s="34" t="s">
        <v>54</v>
      </c>
      <c r="D31" s="34" t="s">
        <v>50</v>
      </c>
      <c r="E31" s="34">
        <v>340</v>
      </c>
      <c r="F31" s="34">
        <f t="shared" si="2"/>
        <v>340</v>
      </c>
      <c r="G31" s="34">
        <v>22.58</v>
      </c>
      <c r="H31" s="34">
        <f t="shared" si="3"/>
        <v>7677.2</v>
      </c>
      <c r="I31" s="34" t="s">
        <v>56</v>
      </c>
    </row>
    <row r="32" spans="2:9" ht="14.25">
      <c r="B32" s="35">
        <v>39945</v>
      </c>
      <c r="C32" s="34" t="s">
        <v>54</v>
      </c>
      <c r="D32" s="34" t="s">
        <v>50</v>
      </c>
      <c r="E32" s="34">
        <v>160</v>
      </c>
      <c r="F32" s="34">
        <f t="shared" si="2"/>
        <v>160</v>
      </c>
      <c r="G32" s="34">
        <v>22.2</v>
      </c>
      <c r="H32" s="34">
        <f t="shared" si="3"/>
        <v>3552</v>
      </c>
      <c r="I32" s="34" t="s">
        <v>59</v>
      </c>
    </row>
    <row r="33" spans="2:9" ht="14.25">
      <c r="B33" s="35">
        <v>39945</v>
      </c>
      <c r="C33" s="34" t="s">
        <v>54</v>
      </c>
      <c r="D33" s="34" t="s">
        <v>50</v>
      </c>
      <c r="E33" s="34">
        <v>2252</v>
      </c>
      <c r="F33" s="34">
        <f t="shared" si="2"/>
        <v>2252</v>
      </c>
      <c r="G33" s="34">
        <v>22.2</v>
      </c>
      <c r="H33" s="34">
        <f t="shared" si="3"/>
        <v>49994.4</v>
      </c>
      <c r="I33" s="34" t="s">
        <v>56</v>
      </c>
    </row>
    <row r="34" spans="2:9" ht="14.25">
      <c r="B34" s="35">
        <v>39946</v>
      </c>
      <c r="C34" s="34" t="s">
        <v>54</v>
      </c>
      <c r="D34" s="34" t="s">
        <v>50</v>
      </c>
      <c r="E34" s="34">
        <v>320</v>
      </c>
      <c r="F34" s="34">
        <f t="shared" si="2"/>
        <v>320</v>
      </c>
      <c r="G34" s="34">
        <v>22.5</v>
      </c>
      <c r="H34" s="34">
        <f t="shared" si="3"/>
        <v>7200</v>
      </c>
      <c r="I34" s="34" t="s">
        <v>56</v>
      </c>
    </row>
    <row r="35" spans="2:9" ht="14.25">
      <c r="B35" s="35">
        <v>39947</v>
      </c>
      <c r="C35" s="34" t="s">
        <v>54</v>
      </c>
      <c r="D35" s="34" t="s">
        <v>50</v>
      </c>
      <c r="E35" s="34">
        <v>280</v>
      </c>
      <c r="F35" s="34">
        <f t="shared" si="2"/>
        <v>280</v>
      </c>
      <c r="G35" s="34">
        <v>22.37</v>
      </c>
      <c r="H35" s="34">
        <f t="shared" si="3"/>
        <v>6263.6</v>
      </c>
      <c r="I35" s="34" t="s">
        <v>56</v>
      </c>
    </row>
    <row r="36" spans="2:9" ht="14.25">
      <c r="B36" s="35">
        <v>39948</v>
      </c>
      <c r="C36" s="34" t="s">
        <v>54</v>
      </c>
      <c r="D36" s="34" t="s">
        <v>50</v>
      </c>
      <c r="E36" s="34">
        <v>170</v>
      </c>
      <c r="F36" s="34">
        <f t="shared" si="2"/>
        <v>170</v>
      </c>
      <c r="G36" s="34">
        <v>22</v>
      </c>
      <c r="H36" s="34">
        <f t="shared" si="3"/>
        <v>3740</v>
      </c>
      <c r="I36" s="34" t="s">
        <v>56</v>
      </c>
    </row>
    <row r="37" spans="2:9" ht="14.25">
      <c r="B37" s="35">
        <v>39951</v>
      </c>
      <c r="C37" s="34" t="s">
        <v>54</v>
      </c>
      <c r="D37" s="34" t="s">
        <v>50</v>
      </c>
      <c r="E37" s="34">
        <v>250</v>
      </c>
      <c r="F37" s="34">
        <f t="shared" si="2"/>
        <v>250</v>
      </c>
      <c r="G37" s="34">
        <v>22.94</v>
      </c>
      <c r="H37" s="34">
        <f t="shared" si="3"/>
        <v>5735</v>
      </c>
      <c r="I37" s="34" t="s">
        <v>56</v>
      </c>
    </row>
    <row r="38" spans="2:9" ht="14.25">
      <c r="B38" s="35">
        <v>39952</v>
      </c>
      <c r="C38" s="34" t="s">
        <v>54</v>
      </c>
      <c r="D38" s="34" t="s">
        <v>50</v>
      </c>
      <c r="E38" s="34">
        <v>260</v>
      </c>
      <c r="F38" s="34">
        <f t="shared" si="2"/>
        <v>260</v>
      </c>
      <c r="G38" s="34">
        <v>23.3</v>
      </c>
      <c r="H38" s="34">
        <f t="shared" si="3"/>
        <v>6058</v>
      </c>
      <c r="I38" s="34" t="s">
        <v>56</v>
      </c>
    </row>
    <row r="39" spans="2:9" ht="14.25">
      <c r="B39" s="35">
        <v>39953</v>
      </c>
      <c r="C39" s="34" t="s">
        <v>54</v>
      </c>
      <c r="D39" s="34" t="s">
        <v>50</v>
      </c>
      <c r="E39" s="34">
        <v>280</v>
      </c>
      <c r="F39" s="34">
        <f t="shared" si="2"/>
        <v>280</v>
      </c>
      <c r="G39" s="34">
        <v>23.25</v>
      </c>
      <c r="H39" s="34">
        <f t="shared" si="3"/>
        <v>6510</v>
      </c>
      <c r="I39" s="34" t="s">
        <v>56</v>
      </c>
    </row>
    <row r="40" spans="2:9" ht="14.25">
      <c r="B40" s="35">
        <v>39954</v>
      </c>
      <c r="C40" s="34" t="s">
        <v>54</v>
      </c>
      <c r="D40" s="34" t="s">
        <v>50</v>
      </c>
      <c r="E40" s="34">
        <v>150</v>
      </c>
      <c r="F40" s="34">
        <f t="shared" si="2"/>
        <v>150</v>
      </c>
      <c r="G40" s="34">
        <v>23.2</v>
      </c>
      <c r="H40" s="34">
        <f t="shared" si="3"/>
        <v>3480</v>
      </c>
      <c r="I40" s="34" t="s">
        <v>56</v>
      </c>
    </row>
    <row r="41" spans="2:9" ht="14.25">
      <c r="B41" s="35">
        <v>39959</v>
      </c>
      <c r="C41" s="34" t="s">
        <v>54</v>
      </c>
      <c r="D41" s="34" t="s">
        <v>50</v>
      </c>
      <c r="E41" s="34">
        <v>340</v>
      </c>
      <c r="F41" s="34">
        <f t="shared" si="2"/>
        <v>340</v>
      </c>
      <c r="G41" s="34">
        <v>25</v>
      </c>
      <c r="H41" s="34">
        <f t="shared" si="3"/>
        <v>8500</v>
      </c>
      <c r="I41" s="34" t="s">
        <v>56</v>
      </c>
    </row>
    <row r="42" spans="2:9" ht="14.25">
      <c r="B42" s="35">
        <v>39960</v>
      </c>
      <c r="C42" s="34" t="s">
        <v>54</v>
      </c>
      <c r="D42" s="34" t="s">
        <v>50</v>
      </c>
      <c r="E42" s="34">
        <v>20</v>
      </c>
      <c r="F42" s="34">
        <f t="shared" si="2"/>
        <v>20</v>
      </c>
      <c r="G42" s="34">
        <v>25.3</v>
      </c>
      <c r="H42" s="34">
        <f t="shared" si="3"/>
        <v>506</v>
      </c>
      <c r="I42" s="34" t="s">
        <v>59</v>
      </c>
    </row>
    <row r="43" spans="2:9" ht="14.25">
      <c r="B43" s="35">
        <v>39962</v>
      </c>
      <c r="C43" s="34" t="s">
        <v>54</v>
      </c>
      <c r="D43" s="34" t="s">
        <v>50</v>
      </c>
      <c r="E43" s="34">
        <v>390</v>
      </c>
      <c r="F43" s="34">
        <f t="shared" si="2"/>
        <v>390</v>
      </c>
      <c r="G43" s="34">
        <v>26.04</v>
      </c>
      <c r="H43" s="34">
        <f t="shared" si="3"/>
        <v>10155.6</v>
      </c>
      <c r="I43" s="34" t="s">
        <v>56</v>
      </c>
    </row>
    <row r="44" spans="2:9" ht="14.25">
      <c r="B44" s="35"/>
      <c r="C44" s="34"/>
      <c r="D44" s="34"/>
      <c r="E44" s="34"/>
      <c r="F44" s="34"/>
      <c r="G44" s="34"/>
      <c r="H44" s="34"/>
      <c r="I44" s="34"/>
    </row>
    <row r="45" spans="2:9" ht="14.25">
      <c r="B45" s="35"/>
      <c r="C45" s="34"/>
      <c r="D45" s="34"/>
      <c r="E45" s="34"/>
      <c r="F45" s="34"/>
      <c r="G45" s="34"/>
      <c r="H45" s="34"/>
      <c r="I45" s="34"/>
    </row>
    <row r="46" spans="2:9" ht="14.25">
      <c r="B46" s="35"/>
      <c r="C46" s="34"/>
      <c r="D46" s="34"/>
      <c r="E46" s="34"/>
      <c r="F46" s="34"/>
      <c r="G46" s="34"/>
      <c r="H46" s="34"/>
      <c r="I46" s="34"/>
    </row>
    <row r="47" spans="2:9" ht="14.25">
      <c r="B47" s="35"/>
      <c r="C47" s="34" t="s">
        <v>53</v>
      </c>
      <c r="D47" s="34"/>
      <c r="E47" s="34">
        <f>SUM(E26:E43)</f>
        <v>7062</v>
      </c>
      <c r="F47" s="34"/>
      <c r="G47" s="34"/>
      <c r="H47" s="34"/>
      <c r="I47" s="34"/>
    </row>
    <row r="48" spans="2:9" ht="14.25">
      <c r="B48" s="35"/>
      <c r="C48" s="34"/>
      <c r="D48" s="34"/>
      <c r="E48" s="34"/>
      <c r="F48" s="34"/>
      <c r="G48" s="34"/>
      <c r="H48" s="34"/>
      <c r="I48" s="34"/>
    </row>
    <row r="49" spans="2:9" ht="14.25">
      <c r="B49" s="35"/>
      <c r="C49" s="34"/>
      <c r="D49" s="34"/>
      <c r="E49" s="34"/>
      <c r="F49" s="34"/>
      <c r="G49" s="34"/>
      <c r="H49" s="34"/>
      <c r="I49" s="34"/>
    </row>
    <row r="50" spans="2:9" ht="14.25">
      <c r="B50" s="35"/>
      <c r="C50" s="34"/>
      <c r="D50" s="34"/>
      <c r="E50" s="34"/>
      <c r="F50" s="34"/>
      <c r="G50" s="34"/>
      <c r="H50" s="34"/>
      <c r="I50" s="34"/>
    </row>
    <row r="51" spans="2:9" ht="14.25">
      <c r="B51" s="34"/>
      <c r="C51" s="34"/>
      <c r="D51" s="34"/>
      <c r="E51" s="34"/>
      <c r="F51" s="34"/>
      <c r="G51" s="34"/>
      <c r="H51" s="34"/>
      <c r="I51" s="34"/>
    </row>
    <row r="52" spans="2:9" ht="14.25">
      <c r="B52" s="34"/>
      <c r="C52" s="34"/>
      <c r="D52" s="34"/>
      <c r="E52" s="34"/>
      <c r="F52" s="34"/>
      <c r="G52" s="34"/>
      <c r="H52" s="34"/>
      <c r="I52" s="34"/>
    </row>
    <row r="53" spans="2:9" ht="14.25">
      <c r="B53" s="34"/>
      <c r="C53" s="34"/>
      <c r="D53" s="34"/>
      <c r="E53" s="34"/>
      <c r="F53" s="34"/>
      <c r="G53" s="34"/>
      <c r="H53" s="34"/>
      <c r="I53" s="34"/>
    </row>
    <row r="54" spans="2:9" ht="14.25">
      <c r="B54" s="34"/>
      <c r="C54" s="34"/>
      <c r="D54" s="34"/>
      <c r="E54" s="34"/>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t="s">
        <v>58</v>
      </c>
      <c r="D66" s="34"/>
      <c r="E66" s="34">
        <f>E58+E24</f>
        <v>-2700</v>
      </c>
      <c r="F66" s="34"/>
      <c r="G66" s="34"/>
      <c r="H66" s="34"/>
      <c r="I66" s="34"/>
    </row>
    <row r="67" spans="2:9" ht="14.25">
      <c r="B67" s="34"/>
      <c r="C67" s="34"/>
      <c r="D67" s="34"/>
      <c r="E67" s="34"/>
      <c r="F67" s="34"/>
      <c r="G67" s="34"/>
      <c r="H67" s="34"/>
      <c r="I67" s="34"/>
    </row>
    <row r="68" spans="2:9" ht="14.25">
      <c r="B68" s="34"/>
      <c r="C68" s="34"/>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sheetData>
  <sheetProtection sheet="1" objects="1" scenarios="1"/>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H1">
      <selection activeCell="E38" sqref="E38"/>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6" t="s">
        <v>38</v>
      </c>
      <c r="C1" s="56"/>
      <c r="D1" s="56"/>
      <c r="E1" s="56"/>
      <c r="F1" s="56"/>
      <c r="G1" s="56"/>
      <c r="H1" s="56"/>
      <c r="I1" s="56"/>
      <c r="J1" s="42"/>
      <c r="K1" s="44" t="s">
        <v>44</v>
      </c>
      <c r="L1" s="69"/>
      <c r="M1" s="69"/>
      <c r="N1" s="69"/>
      <c r="O1" s="69"/>
      <c r="P1" s="69"/>
      <c r="Q1" s="69"/>
      <c r="R1" s="69"/>
      <c r="S1" s="61"/>
      <c r="U1" s="44" t="s">
        <v>47</v>
      </c>
      <c r="V1" s="44"/>
      <c r="W1" s="44"/>
      <c r="X1" s="44"/>
      <c r="Y1" s="44"/>
      <c r="Z1" s="44"/>
      <c r="AA1" s="44"/>
      <c r="AB1" s="44"/>
      <c r="AC1" s="6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2" t="s">
        <v>33</v>
      </c>
      <c r="L3" s="62" t="s">
        <v>28</v>
      </c>
      <c r="M3" s="62" t="s">
        <v>39</v>
      </c>
      <c r="N3" s="62" t="s">
        <v>45</v>
      </c>
      <c r="O3" s="62" t="s">
        <v>17</v>
      </c>
      <c r="P3" s="62" t="s">
        <v>18</v>
      </c>
      <c r="Q3" s="64" t="s">
        <v>19</v>
      </c>
      <c r="R3" s="62" t="s">
        <v>46</v>
      </c>
      <c r="S3" s="62" t="s">
        <v>16</v>
      </c>
      <c r="U3" s="62" t="s">
        <v>33</v>
      </c>
      <c r="V3" s="62" t="s">
        <v>28</v>
      </c>
      <c r="W3" s="62" t="s">
        <v>39</v>
      </c>
      <c r="X3" s="62" t="s">
        <v>45</v>
      </c>
      <c r="Y3" s="62" t="s">
        <v>17</v>
      </c>
      <c r="Z3" s="62" t="s">
        <v>18</v>
      </c>
      <c r="AA3" s="64" t="s">
        <v>19</v>
      </c>
      <c r="AB3" s="62" t="s">
        <v>46</v>
      </c>
      <c r="AC3" s="64" t="s">
        <v>16</v>
      </c>
    </row>
    <row r="4" spans="2:29" s="19" customFormat="1" ht="29.25" customHeight="1" thickBot="1">
      <c r="B4" s="66" t="s">
        <v>42</v>
      </c>
      <c r="C4" s="67"/>
      <c r="D4" s="67"/>
      <c r="E4" s="67"/>
      <c r="F4" s="67"/>
      <c r="G4" s="67"/>
      <c r="H4" s="67"/>
      <c r="I4" s="68"/>
      <c r="K4" s="70"/>
      <c r="L4" s="70"/>
      <c r="M4" s="70"/>
      <c r="N4" s="70"/>
      <c r="O4" s="70"/>
      <c r="P4" s="70"/>
      <c r="Q4" s="70"/>
      <c r="R4" s="70"/>
      <c r="S4" s="70"/>
      <c r="U4" s="63"/>
      <c r="V4" s="63"/>
      <c r="W4" s="63"/>
      <c r="X4" s="63"/>
      <c r="Y4" s="63"/>
      <c r="Z4" s="63"/>
      <c r="AA4" s="63"/>
      <c r="AB4" s="63"/>
      <c r="AC4" s="65"/>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M1847</cp:lastModifiedBy>
  <cp:lastPrinted>2008-12-19T11:09:13Z</cp:lastPrinted>
  <dcterms:created xsi:type="dcterms:W3CDTF">2005-07-13T07:33:19Z</dcterms:created>
  <dcterms:modified xsi:type="dcterms:W3CDTF">2009-06-17T07:58:45Z</dcterms:modified>
  <cp:category/>
  <cp:version/>
  <cp:contentType/>
  <cp:contentStatus/>
</cp:coreProperties>
</file>