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'Comptant'!$B$1:$I$39</definedName>
    <definedName name="_xlnm.Print_Area" localSheetId="2">'Produits dérivés'!$B$1:$AC$13</definedName>
  </definedNames>
  <calcPr fullCalcOnLoad="1"/>
</workbook>
</file>

<file path=xl/sharedStrings.xml><?xml version="1.0" encoding="utf-8"?>
<sst xmlns="http://schemas.openxmlformats.org/spreadsheetml/2006/main" count="192" uniqueCount="62">
  <si>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</si>
  <si>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</si>
  <si>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</si>
  <si>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</si>
  <si>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</si>
  <si>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</si>
  <si>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</si>
  <si>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</si>
  <si>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</si>
  <si>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</si>
  <si>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</si>
  <si>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</si>
  <si>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</si>
  <si>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</si>
  <si>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</si>
  <si>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</si>
  <si>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</si>
  <si>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</si>
  <si>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</si>
  <si>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</si>
  <si>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</si>
  <si>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</si>
  <si>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</si>
  <si>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</si>
  <si>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</si>
  <si>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</si>
  <si>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</si>
  <si>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</si>
  <si>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</si>
  <si>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</si>
  <si>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</si>
  <si>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</si>
  <si>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</si>
  <si>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</si>
  <si>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</si>
  <si>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</si>
  <si>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</si>
  <si>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</si>
  <si>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</si>
  <si>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</si>
  <si>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</si>
  <si>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</si>
  <si>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</si>
  <si>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</si>
  <si>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</si>
  <si>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</si>
  <si>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</si>
  <si>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</si>
  <si>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</si>
  <si>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</si>
  <si>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</si>
  <si>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</si>
  <si>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</si>
  <si>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</si>
  <si>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</si>
  <si>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</si>
  <si>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</si>
  <si>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</si>
  <si>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solde net : A - V</t>
  </si>
  <si>
    <t xml:space="preserve">progr, de rachat </t>
  </si>
  <si>
    <t>OCTOBRE 2009</t>
  </si>
  <si>
    <t>107921 / 4,245%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</si>
</sst>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4">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7"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1">
      <selection activeCell="B1" sqref="B1:L1"/>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6" t="s">
        <v>0</v>
      </c>
      <c r="C1" s="47"/>
      <c r="D1" s="47"/>
      <c r="E1" s="47"/>
      <c r="F1" s="47"/>
      <c r="G1" s="47"/>
      <c r="H1" s="47"/>
      <c r="I1" s="47"/>
      <c r="J1" s="47"/>
      <c r="K1" s="47"/>
      <c r="L1" s="48"/>
    </row>
    <row r="2" spans="2:12" s="10" customFormat="1" ht="19.5" customHeight="1" thickBot="1">
      <c r="B2" s="8"/>
      <c r="C2" s="9"/>
      <c r="D2" s="9"/>
      <c r="E2" s="9"/>
      <c r="F2" s="9"/>
      <c r="G2" s="9"/>
      <c r="H2" s="9"/>
      <c r="I2" s="9"/>
      <c r="J2" s="9"/>
      <c r="K2" s="9"/>
      <c r="L2" s="9"/>
    </row>
    <row r="3" spans="2:12" ht="15.75" thickBot="1">
      <c r="B3" s="1" t="s">
        <v>2</v>
      </c>
      <c r="C3" s="1"/>
      <c r="D3" s="1"/>
      <c r="E3" s="52" t="s">
        <v>51</v>
      </c>
      <c r="F3" s="53"/>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49" t="s">
        <v>22</v>
      </c>
      <c r="C7" s="50"/>
      <c r="D7" s="50"/>
      <c r="E7" s="50"/>
      <c r="F7" s="50"/>
      <c r="G7" s="50"/>
      <c r="H7" s="50"/>
      <c r="I7" s="50"/>
      <c r="J7" s="50"/>
      <c r="K7" s="50"/>
      <c r="L7" s="51"/>
    </row>
    <row r="8" spans="2:12" s="5" customFormat="1" ht="12" customHeight="1" thickBot="1">
      <c r="B8" s="14"/>
      <c r="C8" s="15"/>
      <c r="D8" s="15"/>
      <c r="E8" s="15"/>
      <c r="F8" s="15"/>
      <c r="G8" s="15"/>
      <c r="H8" s="15"/>
      <c r="I8" s="15"/>
      <c r="J8" s="15"/>
      <c r="K8" s="15"/>
      <c r="L8" s="15"/>
    </row>
    <row r="9" spans="2:12" ht="15.75" customHeight="1" thickBot="1">
      <c r="B9" s="1" t="s">
        <v>20</v>
      </c>
      <c r="C9" s="1"/>
      <c r="D9" s="52" t="s">
        <v>60</v>
      </c>
      <c r="E9" s="53"/>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4" t="s">
        <v>30</v>
      </c>
      <c r="C11" s="45"/>
      <c r="D11" s="45"/>
      <c r="E11" s="45"/>
      <c r="F11" s="45"/>
      <c r="G11" s="45"/>
      <c r="H11" s="45"/>
      <c r="I11" s="45"/>
      <c r="J11" s="45"/>
      <c r="K11" s="45"/>
      <c r="L11" s="45"/>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102776</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1491+9354</f>
        <v>10845</v>
      </c>
      <c r="K18" s="1"/>
      <c r="L18" s="1"/>
    </row>
    <row r="19" spans="2:12" ht="15.75" thickBot="1">
      <c r="B19" s="1" t="s">
        <v>9</v>
      </c>
      <c r="C19" s="1"/>
      <c r="D19" s="1"/>
      <c r="E19" s="1"/>
      <c r="F19" s="1"/>
      <c r="G19" s="1"/>
      <c r="H19" s="1"/>
      <c r="I19" s="1"/>
      <c r="J19" s="27">
        <v>5700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284+1780+446+439+821+130+2851+695+2371+373+2290+2328+2667+4824+6295+2648+4442+9223+824+1792+1382+5653+1040+2590+2800+19675+403+7499+2450+10780+330+7062+384+6933+800+4343+987+4165+276+2324+1491+9354</f>
        <v>140244</v>
      </c>
      <c r="K24" s="1"/>
      <c r="L24" s="1"/>
    </row>
    <row r="25" spans="2:12" ht="15.75" thickBot="1">
      <c r="B25" s="1" t="s">
        <v>12</v>
      </c>
      <c r="C25" s="1"/>
      <c r="D25" s="1"/>
      <c r="E25" s="1"/>
      <c r="F25" s="1"/>
      <c r="G25" s="1"/>
      <c r="H25" s="1"/>
      <c r="I25" s="1"/>
      <c r="J25" s="27">
        <f>116+408+385+143+165+643+635+2183+477+351+849+166+492+76+585+915+131+669+223+160+481+2567+793+2627+3030+600+2073+2864+3400+5700</f>
        <v>33907</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10*107921</f>
        <v>1079210</v>
      </c>
      <c r="K29" s="1"/>
      <c r="L29" s="1"/>
    </row>
    <row r="30" spans="2:12" ht="15.75" thickBot="1">
      <c r="B30" s="1" t="s">
        <v>27</v>
      </c>
      <c r="C30" s="1"/>
      <c r="D30" s="1"/>
      <c r="E30" s="1"/>
      <c r="F30" s="1"/>
      <c r="G30" s="1"/>
      <c r="H30" s="1"/>
      <c r="I30" s="1"/>
      <c r="J30" s="30">
        <f>39*107921</f>
        <v>4208919</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0"/>
  <sheetViews>
    <sheetView zoomScale="85" zoomScaleNormal="85" workbookViewId="0" topLeftCell="A26">
      <selection activeCell="G50" sqref="G50"/>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56" t="s">
        <v>32</v>
      </c>
      <c r="C1" s="57"/>
      <c r="D1" s="57"/>
      <c r="E1" s="57"/>
      <c r="F1" s="57"/>
      <c r="G1" s="57"/>
      <c r="H1" s="57"/>
      <c r="I1" s="57"/>
      <c r="J1" s="36"/>
    </row>
    <row r="2" spans="2:9" s="4" customFormat="1" ht="27" customHeight="1">
      <c r="B2" s="54" t="s">
        <v>31</v>
      </c>
      <c r="C2" s="55"/>
      <c r="D2" s="55"/>
      <c r="E2" s="55"/>
      <c r="F2" s="55"/>
      <c r="G2" s="55"/>
      <c r="H2" s="55"/>
      <c r="I2" s="55"/>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58" t="s">
        <v>37</v>
      </c>
      <c r="C5" s="59"/>
      <c r="D5" s="59"/>
      <c r="E5" s="59"/>
      <c r="F5" s="59"/>
      <c r="G5" s="59"/>
      <c r="H5" s="59"/>
      <c r="I5" s="60"/>
    </row>
    <row r="6" spans="2:9" ht="14.25">
      <c r="B6" s="32"/>
      <c r="C6" s="33"/>
      <c r="D6" s="33"/>
      <c r="E6" s="33"/>
      <c r="F6" s="33"/>
      <c r="G6" s="33"/>
      <c r="H6" s="33"/>
      <c r="I6" s="33"/>
    </row>
    <row r="7" spans="2:9" ht="14.25">
      <c r="B7" s="35">
        <v>40087</v>
      </c>
      <c r="C7" s="34" t="s">
        <v>54</v>
      </c>
      <c r="D7" s="34" t="s">
        <v>52</v>
      </c>
      <c r="E7" s="34">
        <v>-1100</v>
      </c>
      <c r="F7" s="34">
        <f aca="true" t="shared" si="0" ref="F7:F25">+E7</f>
        <v>-1100</v>
      </c>
      <c r="G7" s="34">
        <v>35.68</v>
      </c>
      <c r="H7" s="34">
        <f aca="true" t="shared" si="1" ref="H7:H25">+F7*G7</f>
        <v>-39248</v>
      </c>
      <c r="I7" s="34" t="s">
        <v>55</v>
      </c>
    </row>
    <row r="8" spans="2:9" ht="14.25">
      <c r="B8" s="35">
        <v>40088</v>
      </c>
      <c r="C8" s="34" t="s">
        <v>54</v>
      </c>
      <c r="D8" s="34" t="s">
        <v>52</v>
      </c>
      <c r="E8" s="34">
        <v>-1250</v>
      </c>
      <c r="F8" s="34">
        <f t="shared" si="0"/>
        <v>-1250</v>
      </c>
      <c r="G8" s="34">
        <v>38.07</v>
      </c>
      <c r="H8" s="34">
        <f t="shared" si="1"/>
        <v>-47587.5</v>
      </c>
      <c r="I8" s="34" t="s">
        <v>55</v>
      </c>
    </row>
    <row r="9" spans="2:9" ht="14.25">
      <c r="B9" s="35">
        <v>40091</v>
      </c>
      <c r="C9" s="34" t="s">
        <v>54</v>
      </c>
      <c r="D9" s="34" t="s">
        <v>52</v>
      </c>
      <c r="E9" s="34">
        <v>-400</v>
      </c>
      <c r="F9" s="34">
        <f t="shared" si="0"/>
        <v>-400</v>
      </c>
      <c r="G9" s="34">
        <v>38.99</v>
      </c>
      <c r="H9" s="34">
        <f t="shared" si="1"/>
        <v>-15596</v>
      </c>
      <c r="I9" s="34" t="s">
        <v>55</v>
      </c>
    </row>
    <row r="10" spans="2:9" ht="14.25">
      <c r="B10" s="35">
        <v>40092</v>
      </c>
      <c r="C10" s="34" t="s">
        <v>54</v>
      </c>
      <c r="D10" s="34" t="s">
        <v>52</v>
      </c>
      <c r="E10" s="34">
        <v>-300</v>
      </c>
      <c r="F10" s="34">
        <f t="shared" si="0"/>
        <v>-300</v>
      </c>
      <c r="G10" s="34">
        <v>39.07</v>
      </c>
      <c r="H10" s="34">
        <f t="shared" si="1"/>
        <v>-11721</v>
      </c>
      <c r="I10" s="34" t="s">
        <v>55</v>
      </c>
    </row>
    <row r="11" spans="2:9" ht="14.25">
      <c r="B11" s="35">
        <v>40093</v>
      </c>
      <c r="C11" s="34" t="s">
        <v>54</v>
      </c>
      <c r="D11" s="34" t="s">
        <v>52</v>
      </c>
      <c r="E11" s="34">
        <v>-300</v>
      </c>
      <c r="F11" s="34">
        <f t="shared" si="0"/>
        <v>-300</v>
      </c>
      <c r="G11" s="34">
        <v>39.53</v>
      </c>
      <c r="H11" s="34">
        <f t="shared" si="1"/>
        <v>-11859</v>
      </c>
      <c r="I11" s="34" t="s">
        <v>55</v>
      </c>
    </row>
    <row r="12" spans="2:9" ht="14.25">
      <c r="B12" s="35">
        <v>40094</v>
      </c>
      <c r="C12" s="34" t="s">
        <v>54</v>
      </c>
      <c r="D12" s="34" t="s">
        <v>52</v>
      </c>
      <c r="E12" s="34">
        <v>-200</v>
      </c>
      <c r="F12" s="34">
        <f t="shared" si="0"/>
        <v>-200</v>
      </c>
      <c r="G12" s="34">
        <v>39.8</v>
      </c>
      <c r="H12" s="34">
        <f t="shared" si="1"/>
        <v>-7959.999999999999</v>
      </c>
      <c r="I12" s="34" t="s">
        <v>55</v>
      </c>
    </row>
    <row r="13" spans="2:9" ht="14.25">
      <c r="B13" s="35">
        <v>40095</v>
      </c>
      <c r="C13" s="34" t="s">
        <v>54</v>
      </c>
      <c r="D13" s="34" t="s">
        <v>52</v>
      </c>
      <c r="E13" s="34">
        <v>-400</v>
      </c>
      <c r="F13" s="34">
        <f t="shared" si="0"/>
        <v>-400</v>
      </c>
      <c r="G13" s="34">
        <v>40.4</v>
      </c>
      <c r="H13" s="34">
        <f t="shared" si="1"/>
        <v>-16160</v>
      </c>
      <c r="I13" s="34" t="s">
        <v>55</v>
      </c>
    </row>
    <row r="14" spans="2:9" ht="14.25">
      <c r="B14" s="35">
        <v>40098</v>
      </c>
      <c r="C14" s="34" t="s">
        <v>54</v>
      </c>
      <c r="D14" s="34" t="s">
        <v>52</v>
      </c>
      <c r="E14" s="34">
        <v>-600</v>
      </c>
      <c r="F14" s="34">
        <f t="shared" si="0"/>
        <v>-600</v>
      </c>
      <c r="G14" s="34">
        <v>41.23</v>
      </c>
      <c r="H14" s="34">
        <f t="shared" si="1"/>
        <v>-24737.999999999996</v>
      </c>
      <c r="I14" s="34" t="s">
        <v>55</v>
      </c>
    </row>
    <row r="15" spans="2:9" ht="14.25">
      <c r="B15" s="35">
        <v>40099</v>
      </c>
      <c r="C15" s="34" t="s">
        <v>54</v>
      </c>
      <c r="D15" s="34" t="s">
        <v>52</v>
      </c>
      <c r="E15" s="34">
        <v>-350</v>
      </c>
      <c r="F15" s="34">
        <f t="shared" si="0"/>
        <v>-350</v>
      </c>
      <c r="G15" s="34">
        <v>41.5</v>
      </c>
      <c r="H15" s="34">
        <f t="shared" si="1"/>
        <v>-14525</v>
      </c>
      <c r="I15" s="34" t="s">
        <v>55</v>
      </c>
    </row>
    <row r="16" spans="2:9" ht="14.25">
      <c r="B16" s="35">
        <v>40101</v>
      </c>
      <c r="C16" s="34" t="s">
        <v>54</v>
      </c>
      <c r="D16" s="34" t="s">
        <v>52</v>
      </c>
      <c r="E16" s="34">
        <v>-100</v>
      </c>
      <c r="F16" s="34">
        <f t="shared" si="0"/>
        <v>-100</v>
      </c>
      <c r="G16" s="34">
        <v>41.6</v>
      </c>
      <c r="H16" s="34">
        <f t="shared" si="1"/>
        <v>-4160</v>
      </c>
      <c r="I16" s="34" t="s">
        <v>55</v>
      </c>
    </row>
    <row r="17" spans="2:9" ht="14.25">
      <c r="B17" s="35">
        <v>40102</v>
      </c>
      <c r="C17" s="34" t="s">
        <v>54</v>
      </c>
      <c r="D17" s="34" t="s">
        <v>52</v>
      </c>
      <c r="E17" s="34">
        <v>-700</v>
      </c>
      <c r="F17" s="34">
        <f t="shared" si="0"/>
        <v>-700</v>
      </c>
      <c r="G17" s="34">
        <v>42</v>
      </c>
      <c r="H17" s="34">
        <f t="shared" si="1"/>
        <v>-29400</v>
      </c>
      <c r="I17" s="34" t="s">
        <v>55</v>
      </c>
    </row>
    <row r="18" spans="2:9" ht="14.25">
      <c r="B18" s="35">
        <v>40105</v>
      </c>
      <c r="C18" s="34" t="s">
        <v>54</v>
      </c>
      <c r="D18" s="34" t="s">
        <v>50</v>
      </c>
      <c r="E18" s="34">
        <v>300</v>
      </c>
      <c r="F18" s="34">
        <f t="shared" si="0"/>
        <v>300</v>
      </c>
      <c r="G18" s="34">
        <v>41.1</v>
      </c>
      <c r="H18" s="34">
        <f t="shared" si="1"/>
        <v>12330</v>
      </c>
      <c r="I18" s="34" t="s">
        <v>55</v>
      </c>
    </row>
    <row r="19" spans="2:9" ht="14.25">
      <c r="B19" s="35">
        <v>40106</v>
      </c>
      <c r="C19" s="34" t="s">
        <v>54</v>
      </c>
      <c r="D19" s="34" t="s">
        <v>50</v>
      </c>
      <c r="E19" s="34">
        <v>80</v>
      </c>
      <c r="F19" s="34">
        <f t="shared" si="0"/>
        <v>80</v>
      </c>
      <c r="G19" s="34">
        <v>40.73</v>
      </c>
      <c r="H19" s="34">
        <f t="shared" si="1"/>
        <v>3258.3999999999996</v>
      </c>
      <c r="I19" s="34" t="s">
        <v>55</v>
      </c>
    </row>
    <row r="20" spans="2:9" ht="14.25">
      <c r="B20" s="35">
        <v>40107</v>
      </c>
      <c r="C20" s="34" t="s">
        <v>54</v>
      </c>
      <c r="D20" s="34" t="s">
        <v>50</v>
      </c>
      <c r="E20" s="34">
        <v>170</v>
      </c>
      <c r="F20" s="34">
        <f t="shared" si="0"/>
        <v>170</v>
      </c>
      <c r="G20" s="34">
        <v>40</v>
      </c>
      <c r="H20" s="34">
        <f t="shared" si="1"/>
        <v>6800</v>
      </c>
      <c r="I20" s="34" t="s">
        <v>55</v>
      </c>
    </row>
    <row r="21" spans="2:9" ht="14.25">
      <c r="B21" s="35">
        <v>40108</v>
      </c>
      <c r="C21" s="34" t="s">
        <v>54</v>
      </c>
      <c r="D21" s="34" t="s">
        <v>50</v>
      </c>
      <c r="E21" s="34">
        <v>200</v>
      </c>
      <c r="F21" s="34">
        <f t="shared" si="0"/>
        <v>200</v>
      </c>
      <c r="G21" s="34">
        <v>40</v>
      </c>
      <c r="H21" s="34">
        <f t="shared" si="1"/>
        <v>8000</v>
      </c>
      <c r="I21" s="34" t="s">
        <v>55</v>
      </c>
    </row>
    <row r="22" spans="2:9" ht="14.25">
      <c r="B22" s="35">
        <v>40109</v>
      </c>
      <c r="C22" s="34" t="s">
        <v>54</v>
      </c>
      <c r="D22" s="34" t="s">
        <v>50</v>
      </c>
      <c r="E22" s="34">
        <v>125</v>
      </c>
      <c r="F22" s="34">
        <f t="shared" si="0"/>
        <v>125</v>
      </c>
      <c r="G22" s="34">
        <v>39.4</v>
      </c>
      <c r="H22" s="34">
        <f t="shared" si="1"/>
        <v>4925</v>
      </c>
      <c r="I22" s="34" t="s">
        <v>55</v>
      </c>
    </row>
    <row r="23" spans="2:9" ht="14.25">
      <c r="B23" s="35">
        <v>40112</v>
      </c>
      <c r="C23" s="34" t="s">
        <v>54</v>
      </c>
      <c r="D23" s="34" t="s">
        <v>50</v>
      </c>
      <c r="E23" s="34">
        <v>392</v>
      </c>
      <c r="F23" s="34">
        <f t="shared" si="0"/>
        <v>392</v>
      </c>
      <c r="G23" s="34">
        <v>39</v>
      </c>
      <c r="H23" s="34">
        <f t="shared" si="1"/>
        <v>15288</v>
      </c>
      <c r="I23" s="34" t="s">
        <v>55</v>
      </c>
    </row>
    <row r="24" spans="2:9" ht="14.25">
      <c r="B24" s="35">
        <v>40113</v>
      </c>
      <c r="C24" s="34" t="s">
        <v>54</v>
      </c>
      <c r="D24" s="34" t="s">
        <v>50</v>
      </c>
      <c r="E24" s="34">
        <v>165</v>
      </c>
      <c r="F24" s="34">
        <f t="shared" si="0"/>
        <v>165</v>
      </c>
      <c r="G24" s="34">
        <v>38.8</v>
      </c>
      <c r="H24" s="34">
        <f t="shared" si="1"/>
        <v>6401.999999999999</v>
      </c>
      <c r="I24" s="34" t="s">
        <v>55</v>
      </c>
    </row>
    <row r="25" spans="2:9" ht="14.25">
      <c r="B25" s="35">
        <v>40114</v>
      </c>
      <c r="C25" s="34" t="s">
        <v>54</v>
      </c>
      <c r="D25" s="34" t="s">
        <v>50</v>
      </c>
      <c r="E25" s="34">
        <v>59</v>
      </c>
      <c r="F25" s="34">
        <f t="shared" si="0"/>
        <v>59</v>
      </c>
      <c r="G25" s="34">
        <v>38.8</v>
      </c>
      <c r="H25" s="34">
        <f t="shared" si="1"/>
        <v>2289.2</v>
      </c>
      <c r="I25" s="34" t="s">
        <v>55</v>
      </c>
    </row>
    <row r="26" spans="2:9" ht="14.25">
      <c r="B26" s="35"/>
      <c r="C26" s="34" t="s">
        <v>53</v>
      </c>
      <c r="D26" s="34"/>
      <c r="E26" s="34">
        <f>SUM(E7:E25)</f>
        <v>-4209</v>
      </c>
      <c r="F26" s="34"/>
      <c r="G26" s="34"/>
      <c r="H26" s="34"/>
      <c r="I26" s="34"/>
    </row>
    <row r="27" spans="2:9" ht="14.25">
      <c r="B27" s="35">
        <v>40087</v>
      </c>
      <c r="C27" s="34" t="s">
        <v>54</v>
      </c>
      <c r="D27" s="34" t="s">
        <v>50</v>
      </c>
      <c r="E27" s="34">
        <v>2904</v>
      </c>
      <c r="F27" s="34">
        <f aca="true" t="shared" si="2" ref="F27:F46">+E27</f>
        <v>2904</v>
      </c>
      <c r="G27" s="34">
        <v>35.5</v>
      </c>
      <c r="H27" s="34">
        <f aca="true" t="shared" si="3" ref="H27:H47">G27*F27</f>
        <v>103092</v>
      </c>
      <c r="I27" s="34" t="s">
        <v>56</v>
      </c>
    </row>
    <row r="28" spans="2:9" ht="14.25">
      <c r="B28" s="35">
        <v>40088</v>
      </c>
      <c r="C28" s="34" t="s">
        <v>54</v>
      </c>
      <c r="D28" s="34" t="s">
        <v>50</v>
      </c>
      <c r="E28" s="34">
        <v>13</v>
      </c>
      <c r="F28" s="34">
        <f t="shared" si="2"/>
        <v>13</v>
      </c>
      <c r="G28" s="34">
        <v>38.45</v>
      </c>
      <c r="H28" s="34">
        <f t="shared" si="3"/>
        <v>499.85</v>
      </c>
      <c r="I28" s="34" t="s">
        <v>59</v>
      </c>
    </row>
    <row r="29" spans="2:9" ht="14.25">
      <c r="B29" s="35">
        <v>40091</v>
      </c>
      <c r="C29" s="34" t="s">
        <v>54</v>
      </c>
      <c r="D29" s="34" t="s">
        <v>50</v>
      </c>
      <c r="E29" s="34">
        <v>222</v>
      </c>
      <c r="F29" s="34">
        <f t="shared" si="2"/>
        <v>222</v>
      </c>
      <c r="G29" s="34">
        <v>38.99</v>
      </c>
      <c r="H29" s="34">
        <f t="shared" si="3"/>
        <v>8655.78</v>
      </c>
      <c r="I29" s="34" t="s">
        <v>56</v>
      </c>
    </row>
    <row r="30" spans="2:9" ht="14.25">
      <c r="B30" s="35">
        <v>40092</v>
      </c>
      <c r="C30" s="34" t="s">
        <v>54</v>
      </c>
      <c r="D30" s="34" t="s">
        <v>50</v>
      </c>
      <c r="E30" s="34">
        <v>726</v>
      </c>
      <c r="F30" s="34">
        <f t="shared" si="2"/>
        <v>726</v>
      </c>
      <c r="G30" s="34">
        <v>39.2</v>
      </c>
      <c r="H30" s="34">
        <f t="shared" si="3"/>
        <v>28459.2</v>
      </c>
      <c r="I30" s="34" t="s">
        <v>56</v>
      </c>
    </row>
    <row r="31" spans="2:9" ht="14.25">
      <c r="B31" s="35">
        <v>40094</v>
      </c>
      <c r="C31" s="34" t="s">
        <v>54</v>
      </c>
      <c r="D31" s="34" t="s">
        <v>50</v>
      </c>
      <c r="E31" s="34">
        <v>7</v>
      </c>
      <c r="F31" s="34">
        <f t="shared" si="2"/>
        <v>7</v>
      </c>
      <c r="G31" s="34">
        <v>39.8</v>
      </c>
      <c r="H31" s="34">
        <f t="shared" si="3"/>
        <v>278.59999999999997</v>
      </c>
      <c r="I31" s="34" t="s">
        <v>56</v>
      </c>
    </row>
    <row r="32" spans="2:9" ht="14.25">
      <c r="B32" s="35">
        <v>40095</v>
      </c>
      <c r="C32" s="34" t="s">
        <v>54</v>
      </c>
      <c r="D32" s="34" t="s">
        <v>50</v>
      </c>
      <c r="E32" s="34">
        <v>270</v>
      </c>
      <c r="F32" s="34">
        <f t="shared" si="2"/>
        <v>270</v>
      </c>
      <c r="G32" s="34">
        <v>40.5</v>
      </c>
      <c r="H32" s="34">
        <f t="shared" si="3"/>
        <v>10935</v>
      </c>
      <c r="I32" s="34" t="s">
        <v>59</v>
      </c>
    </row>
    <row r="33" spans="2:9" ht="14.25">
      <c r="B33" s="35">
        <v>40099</v>
      </c>
      <c r="C33" s="34" t="s">
        <v>54</v>
      </c>
      <c r="D33" s="34" t="s">
        <v>50</v>
      </c>
      <c r="E33" s="34">
        <v>290</v>
      </c>
      <c r="F33" s="34">
        <f t="shared" si="2"/>
        <v>290</v>
      </c>
      <c r="G33" s="34">
        <v>41.5</v>
      </c>
      <c r="H33" s="34">
        <f t="shared" si="3"/>
        <v>12035</v>
      </c>
      <c r="I33" s="34" t="s">
        <v>56</v>
      </c>
    </row>
    <row r="34" spans="2:9" ht="14.25">
      <c r="B34" s="35">
        <v>40099</v>
      </c>
      <c r="C34" s="34" t="s">
        <v>54</v>
      </c>
      <c r="D34" s="34" t="s">
        <v>50</v>
      </c>
      <c r="E34" s="34">
        <v>770</v>
      </c>
      <c r="F34" s="34">
        <f t="shared" si="2"/>
        <v>770</v>
      </c>
      <c r="G34" s="34">
        <v>41.5</v>
      </c>
      <c r="H34" s="34">
        <f t="shared" si="3"/>
        <v>31955</v>
      </c>
      <c r="I34" s="34" t="s">
        <v>56</v>
      </c>
    </row>
    <row r="35" spans="2:9" ht="14.25">
      <c r="B35" s="35">
        <v>40100</v>
      </c>
      <c r="C35" s="34" t="s">
        <v>54</v>
      </c>
      <c r="D35" s="34" t="s">
        <v>50</v>
      </c>
      <c r="E35" s="34">
        <v>330</v>
      </c>
      <c r="F35" s="34">
        <f t="shared" si="2"/>
        <v>330</v>
      </c>
      <c r="G35" s="34">
        <v>41.5</v>
      </c>
      <c r="H35" s="34">
        <f t="shared" si="3"/>
        <v>13695</v>
      </c>
      <c r="I35" s="34" t="s">
        <v>56</v>
      </c>
    </row>
    <row r="36" spans="2:9" ht="14.25">
      <c r="B36" s="35">
        <v>40101</v>
      </c>
      <c r="C36" s="34" t="s">
        <v>54</v>
      </c>
      <c r="D36" s="34" t="s">
        <v>50</v>
      </c>
      <c r="E36" s="34">
        <v>327</v>
      </c>
      <c r="F36" s="34">
        <f t="shared" si="2"/>
        <v>327</v>
      </c>
      <c r="G36" s="34">
        <v>41.5</v>
      </c>
      <c r="H36" s="34">
        <f t="shared" si="3"/>
        <v>13570.5</v>
      </c>
      <c r="I36" s="34" t="s">
        <v>56</v>
      </c>
    </row>
    <row r="37" spans="2:9" ht="14.25">
      <c r="B37" s="35">
        <v>40102</v>
      </c>
      <c r="C37" s="34" t="s">
        <v>54</v>
      </c>
      <c r="D37" s="34" t="s">
        <v>50</v>
      </c>
      <c r="E37" s="34">
        <v>340</v>
      </c>
      <c r="F37" s="34">
        <f t="shared" si="2"/>
        <v>340</v>
      </c>
      <c r="G37" s="34">
        <v>42</v>
      </c>
      <c r="H37" s="34">
        <f t="shared" si="3"/>
        <v>14280</v>
      </c>
      <c r="I37" s="34" t="s">
        <v>56</v>
      </c>
    </row>
    <row r="38" spans="2:9" ht="14.25">
      <c r="B38" s="35">
        <v>40105</v>
      </c>
      <c r="C38" s="34" t="s">
        <v>54</v>
      </c>
      <c r="D38" s="34" t="s">
        <v>50</v>
      </c>
      <c r="E38" s="34">
        <v>370</v>
      </c>
      <c r="F38" s="34">
        <f t="shared" si="2"/>
        <v>370</v>
      </c>
      <c r="G38" s="34">
        <v>41.28</v>
      </c>
      <c r="H38" s="34">
        <f t="shared" si="3"/>
        <v>15273.6</v>
      </c>
      <c r="I38" s="34" t="s">
        <v>56</v>
      </c>
    </row>
    <row r="39" spans="2:9" ht="14.25">
      <c r="B39" s="35">
        <v>40106</v>
      </c>
      <c r="C39" s="34" t="s">
        <v>54</v>
      </c>
      <c r="D39" s="34" t="s">
        <v>50</v>
      </c>
      <c r="E39" s="34">
        <v>380</v>
      </c>
      <c r="F39" s="34">
        <f t="shared" si="2"/>
        <v>380</v>
      </c>
      <c r="G39" s="34">
        <v>40.71</v>
      </c>
      <c r="H39" s="34">
        <f t="shared" si="3"/>
        <v>15469.800000000001</v>
      </c>
      <c r="I39" s="34" t="s">
        <v>56</v>
      </c>
    </row>
    <row r="40" spans="2:9" ht="14.25">
      <c r="B40" s="35">
        <v>40107</v>
      </c>
      <c r="C40" s="34" t="s">
        <v>54</v>
      </c>
      <c r="D40" s="34" t="s">
        <v>50</v>
      </c>
      <c r="E40" s="34">
        <v>200</v>
      </c>
      <c r="F40" s="34">
        <f t="shared" si="2"/>
        <v>200</v>
      </c>
      <c r="G40" s="34">
        <v>40</v>
      </c>
      <c r="H40" s="34">
        <f t="shared" si="3"/>
        <v>8000</v>
      </c>
      <c r="I40" s="34" t="s">
        <v>56</v>
      </c>
    </row>
    <row r="41" spans="2:9" ht="14.25">
      <c r="B41" s="35">
        <v>40108</v>
      </c>
      <c r="C41" s="34" t="s">
        <v>54</v>
      </c>
      <c r="D41" s="34" t="s">
        <v>50</v>
      </c>
      <c r="E41" s="34">
        <v>390</v>
      </c>
      <c r="F41" s="34">
        <f t="shared" si="2"/>
        <v>390</v>
      </c>
      <c r="G41" s="34">
        <v>40</v>
      </c>
      <c r="H41" s="34">
        <f t="shared" si="3"/>
        <v>15600</v>
      </c>
      <c r="I41" s="34" t="s">
        <v>56</v>
      </c>
    </row>
    <row r="42" spans="2:9" ht="14.25">
      <c r="B42" s="35">
        <v>40109</v>
      </c>
      <c r="C42" s="34" t="s">
        <v>54</v>
      </c>
      <c r="D42" s="34" t="s">
        <v>50</v>
      </c>
      <c r="E42" s="34">
        <v>360</v>
      </c>
      <c r="F42" s="34">
        <f t="shared" si="2"/>
        <v>360</v>
      </c>
      <c r="G42" s="34">
        <v>39.83</v>
      </c>
      <c r="H42" s="34">
        <f t="shared" si="3"/>
        <v>14338.8</v>
      </c>
      <c r="I42" s="34" t="s">
        <v>59</v>
      </c>
    </row>
    <row r="43" spans="2:9" ht="14.25">
      <c r="B43" s="35">
        <v>40112</v>
      </c>
      <c r="C43" s="34" t="s">
        <v>54</v>
      </c>
      <c r="D43" s="34" t="s">
        <v>50</v>
      </c>
      <c r="E43" s="34">
        <v>360</v>
      </c>
      <c r="F43" s="34">
        <f t="shared" si="2"/>
        <v>360</v>
      </c>
      <c r="G43" s="34">
        <v>39.14</v>
      </c>
      <c r="H43" s="34">
        <f t="shared" si="3"/>
        <v>14090.4</v>
      </c>
      <c r="I43" s="34" t="s">
        <v>56</v>
      </c>
    </row>
    <row r="44" spans="2:9" ht="14.25">
      <c r="B44" s="35">
        <v>40113</v>
      </c>
      <c r="C44" s="34" t="str">
        <f>+C43</f>
        <v>CHEUVREUX</v>
      </c>
      <c r="D44" s="34" t="s">
        <v>50</v>
      </c>
      <c r="E44" s="34">
        <v>370</v>
      </c>
      <c r="F44" s="34">
        <f t="shared" si="2"/>
        <v>370</v>
      </c>
      <c r="G44" s="34">
        <v>38.88</v>
      </c>
      <c r="H44" s="34">
        <f t="shared" si="3"/>
        <v>14385.6</v>
      </c>
      <c r="I44" s="34" t="s">
        <v>56</v>
      </c>
    </row>
    <row r="45" spans="2:9" ht="14.25">
      <c r="B45" s="35">
        <v>40114</v>
      </c>
      <c r="C45" s="34" t="str">
        <f>+C44</f>
        <v>CHEUVREUX</v>
      </c>
      <c r="D45" s="34" t="s">
        <v>50</v>
      </c>
      <c r="E45" s="34">
        <v>200</v>
      </c>
      <c r="F45" s="34">
        <f t="shared" si="2"/>
        <v>200</v>
      </c>
      <c r="G45" s="34">
        <v>38.8</v>
      </c>
      <c r="H45" s="34">
        <f t="shared" si="3"/>
        <v>7759.999999999999</v>
      </c>
      <c r="I45" s="34" t="s">
        <v>56</v>
      </c>
    </row>
    <row r="46" spans="2:9" ht="14.25">
      <c r="B46" s="35">
        <v>40115</v>
      </c>
      <c r="C46" s="34" t="str">
        <f>+C45</f>
        <v>CHEUVREUX</v>
      </c>
      <c r="D46" s="34" t="s">
        <v>50</v>
      </c>
      <c r="E46" s="34">
        <v>175</v>
      </c>
      <c r="F46" s="34">
        <f t="shared" si="2"/>
        <v>175</v>
      </c>
      <c r="G46" s="34">
        <v>38.81</v>
      </c>
      <c r="H46" s="34">
        <f t="shared" si="3"/>
        <v>6791.75</v>
      </c>
      <c r="I46" s="34" t="s">
        <v>56</v>
      </c>
    </row>
    <row r="47" spans="2:9" ht="14.25">
      <c r="B47" s="35">
        <v>40116</v>
      </c>
      <c r="C47" s="34" t="str">
        <f>+C46</f>
        <v>CHEUVREUX</v>
      </c>
      <c r="D47" s="34" t="s">
        <v>50</v>
      </c>
      <c r="E47" s="34">
        <v>350</v>
      </c>
      <c r="F47" s="34">
        <f>+E47</f>
        <v>350</v>
      </c>
      <c r="G47" s="34">
        <v>39</v>
      </c>
      <c r="H47" s="34">
        <f t="shared" si="3"/>
        <v>13650</v>
      </c>
      <c r="I47" s="34" t="s">
        <v>56</v>
      </c>
    </row>
    <row r="48" spans="2:9" ht="14.25">
      <c r="B48" s="35"/>
      <c r="C48" s="34"/>
      <c r="D48" s="34"/>
      <c r="E48" s="34"/>
      <c r="F48" s="34"/>
      <c r="G48" s="34"/>
      <c r="H48" s="34"/>
      <c r="I48" s="34"/>
    </row>
    <row r="49" spans="2:9" ht="14.25">
      <c r="B49" s="35"/>
      <c r="C49" s="34" t="s">
        <v>53</v>
      </c>
      <c r="D49" s="34"/>
      <c r="E49" s="34">
        <f>SUM(E27:E47)</f>
        <v>9354</v>
      </c>
      <c r="F49" s="34"/>
      <c r="G49" s="34"/>
      <c r="H49" s="34"/>
      <c r="I49" s="34"/>
    </row>
    <row r="50" spans="2:9" ht="14.25">
      <c r="B50" s="35"/>
      <c r="C50" s="34"/>
      <c r="D50" s="34"/>
      <c r="E50" s="34"/>
      <c r="F50" s="34"/>
      <c r="G50" s="34"/>
      <c r="H50" s="34"/>
      <c r="I50" s="34"/>
    </row>
    <row r="51" spans="2:9" ht="14.25">
      <c r="B51" s="34"/>
      <c r="C51" s="34"/>
      <c r="D51" s="34"/>
      <c r="E51" s="34"/>
      <c r="F51" s="34"/>
      <c r="G51" s="34"/>
      <c r="H51" s="34"/>
      <c r="I51" s="34"/>
    </row>
    <row r="52" spans="2:9" ht="14.25">
      <c r="B52" s="34"/>
      <c r="C52" s="34"/>
      <c r="D52" s="34"/>
      <c r="E52" s="34"/>
      <c r="F52" s="34"/>
      <c r="G52" s="34"/>
      <c r="H52" s="34"/>
      <c r="I52" s="34"/>
    </row>
    <row r="53" spans="2:9" ht="14.25">
      <c r="B53" s="34"/>
      <c r="C53" s="34"/>
      <c r="D53" s="34"/>
      <c r="E53" s="34"/>
      <c r="F53" s="34"/>
      <c r="G53" s="34"/>
      <c r="H53" s="34"/>
      <c r="I53" s="34"/>
    </row>
    <row r="54" spans="2:9" ht="14.25">
      <c r="B54" s="34"/>
      <c r="C54" s="34"/>
      <c r="D54" s="34"/>
      <c r="E54" s="34"/>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c r="D58" s="34"/>
      <c r="E58" s="34"/>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t="s">
        <v>58</v>
      </c>
      <c r="D66" s="34"/>
      <c r="E66" s="34">
        <f>E58+E24</f>
        <v>165</v>
      </c>
      <c r="F66" s="34"/>
      <c r="G66" s="34"/>
      <c r="H66" s="34"/>
      <c r="I66" s="34"/>
    </row>
    <row r="67" spans="2:9" ht="14.25">
      <c r="B67" s="34"/>
      <c r="C67" s="34"/>
      <c r="D67" s="34"/>
      <c r="E67" s="34"/>
      <c r="F67" s="34"/>
      <c r="G67" s="34"/>
      <c r="H67" s="34"/>
      <c r="I67" s="34"/>
    </row>
    <row r="68" spans="2:9" ht="14.25">
      <c r="B68" s="34"/>
      <c r="C68" s="34"/>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sheetData>
  <sheetProtection sheet="1" objects="1" scenarios="1"/>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H1">
      <selection activeCell="E38" sqref="E38"/>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56" t="s">
        <v>38</v>
      </c>
      <c r="C1" s="56"/>
      <c r="D1" s="56"/>
      <c r="E1" s="56"/>
      <c r="F1" s="56"/>
      <c r="G1" s="56"/>
      <c r="H1" s="56"/>
      <c r="I1" s="56"/>
      <c r="J1" s="42"/>
      <c r="K1" s="44" t="s">
        <v>44</v>
      </c>
      <c r="L1" s="69"/>
      <c r="M1" s="69"/>
      <c r="N1" s="69"/>
      <c r="O1" s="69"/>
      <c r="P1" s="69"/>
      <c r="Q1" s="69"/>
      <c r="R1" s="69"/>
      <c r="S1" s="61"/>
      <c r="U1" s="44" t="s">
        <v>47</v>
      </c>
      <c r="V1" s="44"/>
      <c r="W1" s="44"/>
      <c r="X1" s="44"/>
      <c r="Y1" s="44"/>
      <c r="Z1" s="44"/>
      <c r="AA1" s="44"/>
      <c r="AB1" s="44"/>
      <c r="AC1" s="61"/>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2" t="s">
        <v>33</v>
      </c>
      <c r="L3" s="62" t="s">
        <v>28</v>
      </c>
      <c r="M3" s="62" t="s">
        <v>39</v>
      </c>
      <c r="N3" s="62" t="s">
        <v>45</v>
      </c>
      <c r="O3" s="62" t="s">
        <v>17</v>
      </c>
      <c r="P3" s="62" t="s">
        <v>18</v>
      </c>
      <c r="Q3" s="64" t="s">
        <v>19</v>
      </c>
      <c r="R3" s="62" t="s">
        <v>46</v>
      </c>
      <c r="S3" s="62" t="s">
        <v>16</v>
      </c>
      <c r="U3" s="62" t="s">
        <v>33</v>
      </c>
      <c r="V3" s="62" t="s">
        <v>28</v>
      </c>
      <c r="W3" s="62" t="s">
        <v>39</v>
      </c>
      <c r="X3" s="62" t="s">
        <v>45</v>
      </c>
      <c r="Y3" s="62" t="s">
        <v>17</v>
      </c>
      <c r="Z3" s="62" t="s">
        <v>18</v>
      </c>
      <c r="AA3" s="64" t="s">
        <v>19</v>
      </c>
      <c r="AB3" s="62" t="s">
        <v>46</v>
      </c>
      <c r="AC3" s="64" t="s">
        <v>16</v>
      </c>
    </row>
    <row r="4" spans="2:29" s="19" customFormat="1" ht="29.25" customHeight="1" thickBot="1">
      <c r="B4" s="66" t="s">
        <v>42</v>
      </c>
      <c r="C4" s="67"/>
      <c r="D4" s="67"/>
      <c r="E4" s="67"/>
      <c r="F4" s="67"/>
      <c r="G4" s="67"/>
      <c r="H4" s="67"/>
      <c r="I4" s="68"/>
      <c r="K4" s="70"/>
      <c r="L4" s="70"/>
      <c r="M4" s="70"/>
      <c r="N4" s="70"/>
      <c r="O4" s="70"/>
      <c r="P4" s="70"/>
      <c r="Q4" s="70"/>
      <c r="R4" s="70"/>
      <c r="S4" s="70"/>
      <c r="U4" s="63"/>
      <c r="V4" s="63"/>
      <c r="W4" s="63"/>
      <c r="X4" s="63"/>
      <c r="Y4" s="63"/>
      <c r="Z4" s="63"/>
      <c r="AA4" s="63"/>
      <c r="AB4" s="63"/>
      <c r="AC4" s="65"/>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D051847</cp:lastModifiedBy>
  <cp:lastPrinted>2008-12-19T11:09:13Z</cp:lastPrinted>
  <dcterms:created xsi:type="dcterms:W3CDTF">2005-07-13T07:33:19Z</dcterms:created>
  <dcterms:modified xsi:type="dcterms:W3CDTF">2009-11-03T09:10:32Z</dcterms:modified>
  <cp:category/>
  <cp:version/>
  <cp:contentType/>
  <cp:contentStatus/>
</cp:coreProperties>
</file>